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135" windowWidth="11715" windowHeight="7425" activeTab="0"/>
  </bookViews>
  <sheets>
    <sheet name="mode d'emploi" sheetId="1" r:id="rId1"/>
    <sheet name="questionnaire" sheetId="2" r:id="rId2"/>
  </sheets>
  <definedNames/>
  <calcPr fullCalcOnLoad="1"/>
</workbook>
</file>

<file path=xl/sharedStrings.xml><?xml version="1.0" encoding="utf-8"?>
<sst xmlns="http://schemas.openxmlformats.org/spreadsheetml/2006/main" count="58" uniqueCount="54">
  <si>
    <t>Est-il clairement identifié ?</t>
  </si>
  <si>
    <t>Le porteur de projet a-t-il déjà un lien direct avec les entreprises ciblées ?</t>
  </si>
  <si>
    <t>A-t il une réelle représentativité au près des entreprises ciblées (d'autres approches collectives) ?</t>
  </si>
  <si>
    <t>Y a-t-il au moins un salarié pouvant accorder du temps à l'opération collective ?</t>
  </si>
  <si>
    <t>Valider ces choix et voir les résultats</t>
  </si>
  <si>
    <t>Le porteur de projet</t>
  </si>
  <si>
    <t>Le manque de légitimité du porteur de projet, structure et interlocuteurs, auprès des entreprises s’avère très pénalisant pour la réussite de l’opération. Il faudrait que le porteur soit à minima choisi après consultation et co-optation par les entreprises. Un porteur issu du même milieu professionnel (GIE, association professionnelle) sera mieux perçu qu’un intervenant d’un autre milieu (universitaire, para-administratif,…).</t>
  </si>
  <si>
    <t>Le choix de la structure porteuse de l'opération est un facteur clé de réussite. S'il n'existe pas (ou si la demande émane d'un groupe de personnes et/ou d'entreprises), il est important d'aider ces" demandeurs" à se rapprocher d'un organisme à même de porter le projet ou à se structurer entre eux pour créer, par exemple, une association.</t>
  </si>
  <si>
    <t>Les détenteurs (entreprises) ciblés</t>
  </si>
  <si>
    <t>Connaissez-vous les besoins ou les attentes des entreprises ciblées en matière de gestion de déchets ?</t>
  </si>
  <si>
    <t>Déchets :</t>
  </si>
  <si>
    <t>outils et exemples pour agir</t>
  </si>
  <si>
    <t>www.optigede.ademe.fr</t>
  </si>
  <si>
    <t>Cet outil a été réalisé par PROVADEMSE pour l'ADEME</t>
  </si>
  <si>
    <t>Boîte à outils "Gestion collective des déchets des entreprises"</t>
  </si>
  <si>
    <t>Pour qui ?</t>
  </si>
  <si>
    <t>Quand ?</t>
  </si>
  <si>
    <t>Pourquoi ?</t>
  </si>
  <si>
    <t>Pour toutes les personnes (porteurs, promoteurs ou entreprises) souhaitant participer au montage d'une opération de gestion collective.</t>
  </si>
  <si>
    <t>Le projet d'opération collective émane-t il d'une ou plusieurs entreprises ?</t>
  </si>
  <si>
    <t>Combien d'entreprises seraient adhérentes au projet ?</t>
  </si>
  <si>
    <t>Avez-vous fixés les critères potentiels d'adhésion au projet pour les entreprises ?</t>
  </si>
  <si>
    <t>Ces critères doivent être listés, puis analysés par le porteur de projet. Ils peuvent être très généraux (l'implantation sur un territoire donné) ou très limitatifs (par exemple : les artisans du secteur "mobilier bois" ayant une activité de vernissage et implantés sur une vallée). 
Plus les critères seront généraux, plus le dénominateur commun entre les entreprises ciblées sera faible, et donc, plus "l'ambition" du projet devra être, en amont, réduite. Limiter, dans un premier temps ces critères, peut permettre d'apporter un service plus simple et plus pointu, quitte à élargir le champ dans un second temps.</t>
  </si>
  <si>
    <t>Le territoire et ses acteurs</t>
  </si>
  <si>
    <t>Connaissez-vous la politique de la collectivité territoriale en charge de la collecte des déchets des entreprises (collecte ou non des DMA, redevance incitative, TEOM, projets dans le domaine,…)?</t>
  </si>
  <si>
    <t>Avez-vous pris contact avec des acteurs publiques du territoire (ADEME, Conseil Général, CCI,..) pour discuter de votre projet ?</t>
  </si>
  <si>
    <t>Avez-vous connaissance des filières de collecte et de traitement actuellement en place sur ou à proximité du territoire ?</t>
  </si>
  <si>
    <t>Les retours d'expérience ont montré que la consultation, voir l’implication, de la collectivité en amont et pour le montage du projet est un réel atout. Les discours tenus par le porteur de projet et la collectivité doivent être en cohérence. Par exemple, l’exonération de TEOM, le cas échéant, est un argument de poids pour mobiliser les entreprises.</t>
  </si>
  <si>
    <t>Les partenaires associés au projet</t>
  </si>
  <si>
    <t>Avez-vous associé des partenaires à votre projet ?</t>
  </si>
  <si>
    <t>Avez-vous constitué un comité de pilotage pour guider l'élaboration de l'opération ?</t>
  </si>
  <si>
    <t>Pouvez-vous citer au moins 5 structures à associer à votre projet ?</t>
  </si>
  <si>
    <t>Attention : cet outil ne garantit pas la réussite de votre projet.</t>
  </si>
  <si>
    <t>Pour plus d'informations sur le pilotage du projet, vous pouvez consulter l'onglet -Pilotage- de la boîte à outils.</t>
  </si>
  <si>
    <t>Le financement du projet</t>
  </si>
  <si>
    <t>Avez-vous chiffré le budget mobilisable pour le projet ?</t>
  </si>
  <si>
    <t>Les entreprises ciblées sont-elles prêtes à cofinancer l'opération ?</t>
  </si>
  <si>
    <t>Avez-vous des cofinanceurs identifiés ?</t>
  </si>
  <si>
    <t>Est-il prêt à s'engager dans la durée ?</t>
  </si>
  <si>
    <t>Avez-vous une idée précise du nombre et des types de prestataires assurant actuellement la collecte et le traitement des déchets visés ?</t>
  </si>
  <si>
    <t>Associer de nombreux et utiles partenaires et monter un comité de pilotage sont essentiels à la réussite du projet. Cela permet entre autre d'avoir une animation forte, de s'inscrire dans le territoire, d'assurer une proximité avec le terrain et les entreprises et de mobiliser des financements.</t>
  </si>
  <si>
    <t>Le budget moyen, pour la définition et le lancement d'une opération de gestion collective varie entre 35 000 et 75 000 euros. Si le porteur de projets ne dispose pas de fonds propres, le plan de financement doit être complètement finalisé avant le lancement de la démarche.</t>
  </si>
  <si>
    <t>12 apparaît être un minimum (intérêt pour le prestataire) et 200 maximum (dénominateur commun et gestion des flux). Néanmoins ce ne sont pas des limites absolues. Elles sont à adapter en fonction du contexte. Par exemple, 4 entreprises peuvent monter une gestion collective si elles ont un gisement de déchets suffisant.</t>
  </si>
  <si>
    <t>Le service collectif à développer doit correspondre aux besoins des entreprises ciblées. Il convient donc, en amont du projet, de conduire une analyse rapide des besoins et des attentes de façon à cerner les contours de la démarche à engager et, par conséquent, les moyens et méthodologies à mettre en œuvre.</t>
  </si>
  <si>
    <t>La concurrence sur le marché doit être appréhendée par le porteur de projet afin d’apprécier les conséquences d’un « nouveau service déchets » (opposition des prestataires implantés). Une concurrence insuffisante peut aussi être un facteur d’échec ou impliquer de repenser le projet différemment.</t>
  </si>
  <si>
    <t>La réussite d'une opération collective nécessite la coopération de nombreux acteurs relativement libres de leurs décisions. Le comité de pilotage est le lieu où cette coopération se construit et s'organise dans le respect des intérêts de chacun autour d'un objectif commun clairement exprimé. Il permet de faire avancer le projet en s'assurant de l'adhésion des partenaires.</t>
  </si>
  <si>
    <t>Si les entreprises ne sont pas prêtes à s'investir financièrement dans le projet (alors qu'elles devraient le porter), ce n'est pas de bon augure pour la réussite du projet. La dimension -collective- est certainement peu présente et il semble plus réaliste d'envisager un autre mode d'action</t>
  </si>
  <si>
    <t>Le retour d'expérience a montré que des projets impulsés par les entreprises elles-mêmes avaient de grandes chances de réussite. Néanmoins, ce n'est pas une condition nécessaire au succès de l'opération. Par contre, s'assurer, par la suite, de l'implication des entreprises est essentiel.</t>
  </si>
  <si>
    <t>En amont du projet, au moment de l'étude d'opportunité.</t>
  </si>
  <si>
    <t>Il est important de construire le projet sur des bases solides. Les retours d'expériences ont permis de mettre en évidence des facteurs clés de réussite et d'échec dont il est nécessaire de tenir compte bien en amont du projet. En prendre connaissance dès maintenant et les inclure dans vos démarches peut vous permettre de mener à bien votre projet ou de le réorienter vers des actions plus adéquates.</t>
  </si>
  <si>
    <t>Cet outil a été créé afin de vous permettre de juger ,en quelques minutes, de la pertinence de votre projet d'opération de gestion collective des déchets et d'identifier ses faiblesses.</t>
  </si>
  <si>
    <t>Avoir connaissance des possibilités du territoire en termes de collecte et de traitement vous permet de monter votre projet en fonction de ce contexte. Existe-il des filières intéressantes ? Sont-elles saturées ? Quels sont leurs atouts (taux de recyclage ? distance ? coûts ?) et leurs inconvénients ? Aucune filière satisfaisante en vue, une opération collective peut aussi déboucher sur une création de filière...</t>
  </si>
  <si>
    <t>De nombreux acteurs peuvent être associés au projet dont : Les entreprises ciblées (elles peuvent servir de représentants et transmettre les attentes générales), les collectivités (leur absence est un facteur d'échec notable), les organismes publics tels que l'ADEME et les chambres consulaires (leurs retours d'expériences et leur soutien financier sont des aides précieuses), les structures professionnelles (les syndicats et centres techniques peuvent apporter leur expertise technique), les prestataires (une opposition d'emblée peut faire échouer le projet),...</t>
  </si>
  <si>
    <t>Plusieurs partenaires peuvent vous aider à financer votre projet. L'ADEME peut financer 50% des études amont réalisées par un bureau d'études externe et de l'accompagnement global du projet. Les chambres consulaires et Conseils Régionaux et Généraux peuvent aussi participer. Renseignez-vous auprès des interlocuteurs de votre territoire.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</si>
</sst>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0">
    <font>
      <sz val="11"/>
      <color indexed="8"/>
      <name val="Calibri"/>
      <family val="2"/>
    </font>
    <font>
      <sz val="11"/>
      <color indexed="9"/>
      <name val="Calibri"/>
      <family val="2"/>
    </font>
    <font>
      <b/>
      <sz val="12"/>
      <color indexed="8"/>
      <name val="Calibri"/>
      <family val="2"/>
    </font>
    <font>
      <b/>
      <sz val="14"/>
      <color indexed="8"/>
      <name val="Calibri"/>
      <family val="2"/>
    </font>
    <font>
      <i/>
      <sz val="11"/>
      <color indexed="8"/>
      <name val="Calibri"/>
      <family val="2"/>
    </font>
    <font>
      <i/>
      <sz val="11"/>
      <name val="Calibri"/>
      <family val="2"/>
    </font>
    <font>
      <sz val="8"/>
      <color indexed="8"/>
      <name val="Tahoma"/>
      <family val="2"/>
    </font>
    <font>
      <b/>
      <sz val="11"/>
      <color indexed="8"/>
      <name val="Calibri"/>
      <family val="2"/>
    </font>
    <font>
      <b/>
      <sz val="10"/>
      <color indexed="30"/>
      <name val="Arial"/>
      <family val="2"/>
    </font>
    <font>
      <b/>
      <sz val="10"/>
      <color indexed="53"/>
      <name val="Arial"/>
      <family val="2"/>
    </font>
    <font>
      <u val="single"/>
      <sz val="11"/>
      <color indexed="12"/>
      <name val="Calibri"/>
      <family val="2"/>
    </font>
    <font>
      <sz val="10"/>
      <color indexed="8"/>
      <name val="Calibri"/>
      <family val="2"/>
    </font>
    <font>
      <sz val="11"/>
      <color indexed="60"/>
      <name val="Calibri"/>
      <family val="2"/>
    </font>
    <font>
      <sz val="10"/>
      <color indexed="60"/>
      <name val="Calibri"/>
      <family val="2"/>
    </font>
    <font>
      <i/>
      <sz val="11"/>
      <color indexed="60"/>
      <name val="Calibri"/>
      <family val="2"/>
    </font>
    <font>
      <b/>
      <sz val="11"/>
      <color indexed="60"/>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style="medium">
        <color indexed="21"/>
      </top>
      <bottom style="medium">
        <color indexed="21"/>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medium"/>
      <right/>
      <top style="medium">
        <color indexed="53"/>
      </top>
      <bottom/>
    </border>
    <border>
      <left/>
      <right/>
      <top style="medium">
        <color indexed="53"/>
      </top>
      <bottom/>
    </border>
    <border>
      <left/>
      <right style="medium"/>
      <top style="medium">
        <color indexed="53"/>
      </top>
      <bottom/>
    </border>
    <border>
      <left style="medium"/>
      <right/>
      <top/>
      <bottom style="medium">
        <color indexed="53"/>
      </bottom>
    </border>
    <border>
      <left/>
      <right/>
      <top/>
      <bottom style="medium">
        <color indexed="53"/>
      </bottom>
    </border>
    <border>
      <left/>
      <right style="medium"/>
      <top/>
      <bottom style="medium">
        <color indexed="53"/>
      </bottom>
    </border>
    <border>
      <left/>
      <right/>
      <top style="medium">
        <color indexed="21"/>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8" fillId="0" borderId="0" applyNumberFormat="0" applyFill="0" applyBorder="0" applyAlignment="0" applyProtection="0"/>
    <xf numFmtId="0" fontId="25" fillId="20" borderId="1" applyNumberFormat="0" applyAlignment="0" applyProtection="0"/>
    <xf numFmtId="0" fontId="26"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2" fillId="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21" fillId="4" borderId="0" applyNumberFormat="0" applyBorder="0" applyAlignment="0" applyProtection="0"/>
    <xf numFmtId="0" fontId="24" fillId="20" borderId="4"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0" borderId="8" applyNumberFormat="0" applyFill="0" applyAlignment="0" applyProtection="0"/>
    <xf numFmtId="0" fontId="27" fillId="23" borderId="9" applyNumberFormat="0" applyAlignment="0" applyProtection="0"/>
  </cellStyleXfs>
  <cellXfs count="55">
    <xf numFmtId="0" fontId="0" fillId="0" borderId="0" xfId="0" applyAlignment="1">
      <alignment/>
    </xf>
    <xf numFmtId="0" fontId="0" fillId="0" borderId="0" xfId="0" applyFill="1" applyAlignment="1">
      <alignment/>
    </xf>
    <xf numFmtId="0" fontId="0" fillId="7" borderId="0" xfId="0" applyFill="1" applyAlignment="1">
      <alignment/>
    </xf>
    <xf numFmtId="0" fontId="2" fillId="0" borderId="0" xfId="0" applyFont="1" applyAlignment="1">
      <alignment/>
    </xf>
    <xf numFmtId="0" fontId="3" fillId="14" borderId="10" xfId="0" applyFont="1" applyFill="1" applyBorder="1" applyAlignment="1">
      <alignment/>
    </xf>
    <xf numFmtId="0" fontId="0" fillId="14" borderId="10" xfId="0" applyFill="1" applyBorder="1" applyAlignment="1">
      <alignment/>
    </xf>
    <xf numFmtId="0" fontId="1" fillId="0" borderId="0" xfId="0" applyFont="1" applyAlignment="1">
      <alignment/>
    </xf>
    <xf numFmtId="0" fontId="1" fillId="0" borderId="0" xfId="0" applyFont="1" applyFill="1" applyAlignment="1">
      <alignment/>
    </xf>
    <xf numFmtId="0" fontId="0" fillId="8" borderId="0" xfId="0" applyFill="1" applyAlignment="1">
      <alignment/>
    </xf>
    <xf numFmtId="0" fontId="0" fillId="8" borderId="11"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8" borderId="14" xfId="0" applyFill="1" applyBorder="1" applyAlignment="1">
      <alignment/>
    </xf>
    <xf numFmtId="0" fontId="0" fillId="8" borderId="0" xfId="0" applyFill="1" applyBorder="1" applyAlignment="1">
      <alignment/>
    </xf>
    <xf numFmtId="0" fontId="8" fillId="8" borderId="0" xfId="0" applyFont="1" applyFill="1" applyBorder="1" applyAlignment="1">
      <alignment vertical="center"/>
    </xf>
    <xf numFmtId="0" fontId="0" fillId="8" borderId="15" xfId="0" applyFill="1" applyBorder="1" applyAlignment="1">
      <alignment/>
    </xf>
    <xf numFmtId="0" fontId="9" fillId="8" borderId="0" xfId="0" applyFont="1" applyFill="1" applyBorder="1" applyAlignment="1">
      <alignment vertical="center"/>
    </xf>
    <xf numFmtId="0" fontId="0" fillId="7" borderId="14"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2" fillId="0" borderId="0" xfId="0" applyFont="1" applyBorder="1" applyAlignment="1">
      <alignment/>
    </xf>
    <xf numFmtId="0" fontId="12" fillId="0" borderId="16" xfId="0" applyFont="1" applyBorder="1" applyAlignment="1">
      <alignment/>
    </xf>
    <xf numFmtId="0" fontId="13" fillId="0" borderId="14" xfId="0" applyFont="1" applyBorder="1" applyAlignment="1">
      <alignment/>
    </xf>
    <xf numFmtId="0" fontId="14" fillId="0" borderId="18" xfId="0" applyFont="1" applyBorder="1" applyAlignment="1">
      <alignment/>
    </xf>
    <xf numFmtId="0" fontId="15" fillId="7" borderId="14" xfId="0" applyFont="1" applyFill="1" applyBorder="1" applyAlignment="1">
      <alignment/>
    </xf>
    <xf numFmtId="0" fontId="0" fillId="7" borderId="19" xfId="0" applyFill="1" applyBorder="1" applyAlignment="1">
      <alignment/>
    </xf>
    <xf numFmtId="0" fontId="0" fillId="7" borderId="20" xfId="0" applyFill="1" applyBorder="1" applyAlignment="1">
      <alignment/>
    </xf>
    <xf numFmtId="0" fontId="0" fillId="7" borderId="21" xfId="0" applyFill="1" applyBorder="1" applyAlignment="1">
      <alignment/>
    </xf>
    <xf numFmtId="0" fontId="0" fillId="7" borderId="22" xfId="0" applyFill="1" applyBorder="1" applyAlignment="1">
      <alignment/>
    </xf>
    <xf numFmtId="0" fontId="0" fillId="7" borderId="23" xfId="0" applyFill="1" applyBorder="1" applyAlignment="1">
      <alignment/>
    </xf>
    <xf numFmtId="0" fontId="0" fillId="7" borderId="24" xfId="0" applyFill="1" applyBorder="1" applyAlignment="1">
      <alignment/>
    </xf>
    <xf numFmtId="0" fontId="10" fillId="8" borderId="0" xfId="45" applyFill="1" applyBorder="1" applyAlignment="1">
      <alignment vertical="top"/>
    </xf>
    <xf numFmtId="0" fontId="1" fillId="0" borderId="0" xfId="0" applyFont="1" applyAlignment="1">
      <alignment wrapText="1"/>
    </xf>
    <xf numFmtId="0" fontId="1" fillId="0" borderId="0" xfId="0" applyFont="1" applyAlignment="1">
      <alignment vertical="center"/>
    </xf>
    <xf numFmtId="0" fontId="11" fillId="0" borderId="0" xfId="0" applyFont="1" applyAlignment="1">
      <alignment/>
    </xf>
    <xf numFmtId="0" fontId="1" fillId="14" borderId="10" xfId="0" applyFont="1" applyFill="1" applyBorder="1" applyAlignment="1">
      <alignment/>
    </xf>
    <xf numFmtId="0" fontId="16" fillId="0" borderId="0" xfId="0" applyFont="1" applyAlignment="1">
      <alignment/>
    </xf>
    <xf numFmtId="0" fontId="7" fillId="7" borderId="14"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15" xfId="0" applyFont="1" applyFill="1" applyBorder="1" applyAlignment="1">
      <alignment horizontal="left" vertical="top" wrapText="1"/>
    </xf>
    <xf numFmtId="0" fontId="0" fillId="7" borderId="0" xfId="0" applyFill="1" applyBorder="1" applyAlignment="1">
      <alignment horizontal="left" vertical="top" wrapText="1"/>
    </xf>
    <xf numFmtId="0" fontId="0" fillId="7" borderId="15" xfId="0" applyFill="1" applyBorder="1" applyAlignment="1">
      <alignment horizontal="left" vertical="top" wrapText="1"/>
    </xf>
    <xf numFmtId="0" fontId="0" fillId="7" borderId="0" xfId="0" applyFill="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wrapText="1"/>
    </xf>
    <xf numFmtId="0" fontId="4" fillId="0" borderId="25" xfId="0" applyFont="1" applyBorder="1" applyAlignment="1">
      <alignment horizontal="left" vertical="top" wrapText="1"/>
    </xf>
    <xf numFmtId="0" fontId="0" fillId="0" borderId="0" xfId="0" applyAlignment="1">
      <alignment horizontal="left" vertical="center" wrapText="1"/>
    </xf>
    <xf numFmtId="0" fontId="4" fillId="0" borderId="0" xfId="0" applyFont="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1">
    <dxf>
      <fill>
        <patternFill>
          <bgColor theme="9"/>
        </patternFill>
      </fill>
      <border>
        <left/>
        <right/>
        <top/>
        <bottom/>
      </border>
    </dxf>
    <dxf>
      <fill>
        <patternFill>
          <bgColor rgb="FFFF2525"/>
        </patternFill>
      </fill>
      <border>
        <left/>
        <right/>
        <top/>
        <bottom/>
      </border>
    </dxf>
    <dxf>
      <fill>
        <patternFill>
          <bgColor rgb="FF92D050"/>
        </patternFill>
      </fill>
      <border>
        <left/>
        <right/>
        <top/>
        <bottom/>
      </border>
    </dxf>
    <dxf>
      <font>
        <color theme="0"/>
      </font>
    </dxf>
    <dxf>
      <fill>
        <patternFill>
          <bgColor rgb="FF92D050"/>
        </patternFill>
      </fill>
      <border>
        <left/>
        <right/>
        <top/>
        <bottom/>
      </border>
    </dxf>
    <dxf>
      <fill>
        <patternFill>
          <bgColor rgb="FFFF3F3F"/>
        </patternFill>
      </fill>
      <border>
        <left/>
        <right/>
        <top/>
        <bottom/>
      </border>
    </dxf>
    <dxf>
      <fill>
        <patternFill>
          <bgColor rgb="FF92D050"/>
        </patternFill>
      </fill>
      <border>
        <left/>
        <right/>
        <top/>
        <bottom/>
      </border>
    </dxf>
    <dxf>
      <fill>
        <patternFill>
          <bgColor rgb="FFFF3F3F"/>
        </patternFill>
      </fill>
      <border>
        <left/>
        <right/>
        <top/>
        <bottom/>
      </border>
    </dxf>
    <dxf>
      <fill>
        <patternFill>
          <bgColor rgb="FF92D050"/>
        </patternFill>
      </fill>
      <border>
        <left/>
        <right/>
        <top/>
        <bottom/>
      </border>
    </dxf>
    <dxf>
      <fill>
        <patternFill>
          <bgColor theme="9"/>
        </patternFill>
      </fill>
      <border>
        <left style="dashDotDot"/>
        <right style="dashDotDot"/>
        <top style="dashDotDot"/>
        <bottom style="dashDotDot"/>
      </border>
    </dxf>
    <dxf>
      <font>
        <color auto="1"/>
      </font>
      <fill>
        <patternFill>
          <bgColor theme="9"/>
        </patternFill>
      </fill>
      <border>
        <left/>
        <right/>
        <top/>
        <bottom/>
      </border>
    </dxf>
    <dxf>
      <fill>
        <patternFill>
          <bgColor rgb="FF92D050"/>
        </patternFill>
      </fill>
    </dxf>
    <dxf>
      <fill>
        <patternFill>
          <bgColor theme="9"/>
        </patternFill>
      </fill>
    </dxf>
    <dxf>
      <fill>
        <patternFill>
          <bgColor rgb="FFFF3737"/>
        </patternFill>
      </fill>
    </dxf>
    <dxf>
      <font>
        <color theme="0"/>
      </font>
    </dxf>
    <dxf>
      <font>
        <color auto="1"/>
      </font>
      <fill>
        <patternFill>
          <bgColor theme="9"/>
        </patternFill>
      </fill>
      <border>
        <left style="dashDotDot">
          <color rgb="FF000000"/>
        </left>
        <right style="dashDotDot">
          <color rgb="FF000000"/>
        </right>
        <top style="dashDotDot"/>
        <bottom style="dashDotDot">
          <color rgb="FF000000"/>
        </bottom>
      </border>
    </dxf>
    <dxf>
      <fill>
        <patternFill>
          <bgColor rgb="FF92D050"/>
        </patternFill>
      </fill>
      <border>
        <left style="dashDotDot">
          <color rgb="FF000000"/>
        </left>
        <right style="dashDotDot">
          <color rgb="FF000000"/>
        </right>
        <top style="dashDotDot"/>
        <bottom style="dashDotDot">
          <color rgb="FF000000"/>
        </bottom>
      </border>
    </dxf>
    <dxf>
      <fill>
        <patternFill>
          <bgColor rgb="FFFF3F3F"/>
        </patternFill>
      </fill>
      <border>
        <left style="dashDotDot">
          <color rgb="FF000000"/>
        </left>
        <right style="dashDotDot">
          <color rgb="FF000000"/>
        </right>
        <top style="dashDotDot"/>
        <bottom style="dashDotDot">
          <color rgb="FF000000"/>
        </bottom>
      </border>
    </dxf>
    <dxf>
      <fill>
        <patternFill>
          <bgColor rgb="FFFF3F3F"/>
        </patternFill>
      </fill>
      <border>
        <left style="dashDot">
          <color rgb="FF000000"/>
        </left>
        <right style="dashDot">
          <color rgb="FF000000"/>
        </right>
        <top style="dashDot"/>
        <bottom style="dashDot">
          <color rgb="FF000000"/>
        </bottom>
      </border>
    </dxf>
    <dxf>
      <fill>
        <patternFill>
          <bgColor rgb="FF92D050"/>
        </patternFill>
      </fill>
      <border>
        <left style="dashDot">
          <color rgb="FF000000"/>
        </left>
        <right style="dashDot">
          <color rgb="FF000000"/>
        </right>
        <top style="dashDot"/>
        <bottom style="dashDot">
          <color rgb="FF000000"/>
        </bottom>
      </border>
    </dxf>
    <dxf>
      <fill>
        <patternFill>
          <bgColor rgb="FFFF2525"/>
        </patternFill>
      </fill>
      <border>
        <left style="dashDot">
          <color rgb="FF000000"/>
        </left>
        <right style="dashDot">
          <color rgb="FF000000"/>
        </right>
        <top style="dashDot"/>
        <bottom style="dashDot">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xdr:row>
      <xdr:rowOff>95250</xdr:rowOff>
    </xdr:from>
    <xdr:to>
      <xdr:col>2</xdr:col>
      <xdr:colOff>495300</xdr:colOff>
      <xdr:row>4</xdr:row>
      <xdr:rowOff>180975</xdr:rowOff>
    </xdr:to>
    <xdr:pic>
      <xdr:nvPicPr>
        <xdr:cNvPr id="1" name="Image 1" descr="logo3"/>
        <xdr:cNvPicPr preferRelativeResize="1">
          <a:picLocks noChangeAspect="1"/>
        </xdr:cNvPicPr>
      </xdr:nvPicPr>
      <xdr:blipFill>
        <a:blip r:embed="rId1"/>
        <a:stretch>
          <a:fillRect/>
        </a:stretch>
      </xdr:blipFill>
      <xdr:spPr>
        <a:xfrm>
          <a:off x="1209675" y="295275"/>
          <a:ext cx="809625" cy="647700"/>
        </a:xfrm>
        <a:prstGeom prst="rect">
          <a:avLst/>
        </a:prstGeom>
        <a:noFill/>
        <a:ln w="9525" cmpd="sng">
          <a:noFill/>
        </a:ln>
      </xdr:spPr>
    </xdr:pic>
    <xdr:clientData/>
  </xdr:twoCellAnchor>
  <xdr:twoCellAnchor editAs="oneCell">
    <xdr:from>
      <xdr:col>8</xdr:col>
      <xdr:colOff>219075</xdr:colOff>
      <xdr:row>21</xdr:row>
      <xdr:rowOff>28575</xdr:rowOff>
    </xdr:from>
    <xdr:to>
      <xdr:col>9</xdr:col>
      <xdr:colOff>600075</xdr:colOff>
      <xdr:row>27</xdr:row>
      <xdr:rowOff>133350</xdr:rowOff>
    </xdr:to>
    <xdr:pic>
      <xdr:nvPicPr>
        <xdr:cNvPr id="2" name="Image 2"/>
        <xdr:cNvPicPr preferRelativeResize="1">
          <a:picLocks noChangeAspect="1"/>
        </xdr:cNvPicPr>
      </xdr:nvPicPr>
      <xdr:blipFill>
        <a:blip r:embed="rId2"/>
        <a:stretch>
          <a:fillRect/>
        </a:stretch>
      </xdr:blipFill>
      <xdr:spPr>
        <a:xfrm>
          <a:off x="6315075" y="3743325"/>
          <a:ext cx="1143000" cy="1247775"/>
        </a:xfrm>
        <a:prstGeom prst="rect">
          <a:avLst/>
        </a:prstGeom>
        <a:noFill/>
        <a:ln w="9525" cmpd="sng">
          <a:noFill/>
        </a:ln>
      </xdr:spPr>
    </xdr:pic>
    <xdr:clientData/>
  </xdr:twoCellAnchor>
  <xdr:twoCellAnchor>
    <xdr:from>
      <xdr:col>1</xdr:col>
      <xdr:colOff>228600</xdr:colOff>
      <xdr:row>23</xdr:row>
      <xdr:rowOff>9525</xdr:rowOff>
    </xdr:from>
    <xdr:to>
      <xdr:col>3</xdr:col>
      <xdr:colOff>485775</xdr:colOff>
      <xdr:row>25</xdr:row>
      <xdr:rowOff>38100</xdr:rowOff>
    </xdr:to>
    <xdr:pic>
      <xdr:nvPicPr>
        <xdr:cNvPr id="3" name="Image 13" descr="logo-provademse-transparent.gif"/>
        <xdr:cNvPicPr preferRelativeResize="1">
          <a:picLocks noChangeAspect="1"/>
        </xdr:cNvPicPr>
      </xdr:nvPicPr>
      <xdr:blipFill>
        <a:blip r:embed="rId3"/>
        <a:stretch>
          <a:fillRect/>
        </a:stretch>
      </xdr:blipFill>
      <xdr:spPr>
        <a:xfrm>
          <a:off x="990600" y="4105275"/>
          <a:ext cx="17811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tigede.ademe.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28"/>
  <sheetViews>
    <sheetView showGridLines="0" showRowColHeaders="0" tabSelected="1" zoomScalePageLayoutView="0" workbookViewId="0" topLeftCell="A1">
      <selection activeCell="A1" sqref="A1"/>
    </sheetView>
  </sheetViews>
  <sheetFormatPr defaultColWidth="11.421875" defaultRowHeight="15"/>
  <sheetData>
    <row r="1" s="1" customFormat="1" ht="15.75" thickBot="1"/>
    <row r="2" spans="2:10" s="1" customFormat="1" ht="9.75" customHeight="1">
      <c r="B2" s="9"/>
      <c r="C2" s="10"/>
      <c r="D2" s="10"/>
      <c r="E2" s="10"/>
      <c r="F2" s="10"/>
      <c r="G2" s="10"/>
      <c r="H2" s="10"/>
      <c r="I2" s="10"/>
      <c r="J2" s="11"/>
    </row>
    <row r="3" spans="2:10" s="1" customFormat="1" ht="15">
      <c r="B3" s="12"/>
      <c r="C3" s="13"/>
      <c r="D3" s="8"/>
      <c r="E3" s="13"/>
      <c r="F3" s="13"/>
      <c r="G3" s="13"/>
      <c r="H3" s="13"/>
      <c r="I3" s="13"/>
      <c r="J3" s="15"/>
    </row>
    <row r="4" spans="2:10" s="1" customFormat="1" ht="19.5" customHeight="1">
      <c r="B4" s="12"/>
      <c r="C4" s="13"/>
      <c r="D4" s="14" t="s">
        <v>10</v>
      </c>
      <c r="E4" s="14" t="s">
        <v>11</v>
      </c>
      <c r="F4" s="13"/>
      <c r="G4" s="16"/>
      <c r="H4" s="13"/>
      <c r="I4" s="13"/>
      <c r="J4" s="15"/>
    </row>
    <row r="5" spans="2:10" s="1" customFormat="1" ht="20.25" customHeight="1" thickBot="1">
      <c r="B5" s="12"/>
      <c r="C5" s="13"/>
      <c r="D5" s="13"/>
      <c r="E5" s="36" t="s">
        <v>12</v>
      </c>
      <c r="F5" s="13"/>
      <c r="G5" s="13"/>
      <c r="H5" s="13"/>
      <c r="I5" s="13"/>
      <c r="J5" s="15"/>
    </row>
    <row r="6" spans="2:10" s="1" customFormat="1" ht="10.5" customHeight="1">
      <c r="B6" s="30"/>
      <c r="C6" s="31"/>
      <c r="D6" s="31"/>
      <c r="E6" s="31"/>
      <c r="F6" s="31"/>
      <c r="G6" s="31"/>
      <c r="H6" s="31"/>
      <c r="I6" s="31"/>
      <c r="J6" s="32"/>
    </row>
    <row r="7" spans="2:10" s="1" customFormat="1" ht="15">
      <c r="B7" s="42" t="s">
        <v>50</v>
      </c>
      <c r="C7" s="43"/>
      <c r="D7" s="43"/>
      <c r="E7" s="43"/>
      <c r="F7" s="43"/>
      <c r="G7" s="43"/>
      <c r="H7" s="43"/>
      <c r="I7" s="43"/>
      <c r="J7" s="44"/>
    </row>
    <row r="8" spans="2:10" s="1" customFormat="1" ht="15">
      <c r="B8" s="42"/>
      <c r="C8" s="43"/>
      <c r="D8" s="43"/>
      <c r="E8" s="43"/>
      <c r="F8" s="43"/>
      <c r="G8" s="43"/>
      <c r="H8" s="43"/>
      <c r="I8" s="43"/>
      <c r="J8" s="44"/>
    </row>
    <row r="9" spans="2:10" s="1" customFormat="1" ht="14.25" customHeight="1">
      <c r="B9" s="42"/>
      <c r="C9" s="43"/>
      <c r="D9" s="43"/>
      <c r="E9" s="43"/>
      <c r="F9" s="43"/>
      <c r="G9" s="43"/>
      <c r="H9" s="43"/>
      <c r="I9" s="43"/>
      <c r="J9" s="44"/>
    </row>
    <row r="10" spans="2:10" s="1" customFormat="1" ht="15">
      <c r="B10" s="29" t="s">
        <v>15</v>
      </c>
      <c r="C10" s="45" t="s">
        <v>18</v>
      </c>
      <c r="D10" s="45"/>
      <c r="E10" s="45"/>
      <c r="F10" s="45"/>
      <c r="G10" s="45"/>
      <c r="H10" s="45"/>
      <c r="I10" s="45"/>
      <c r="J10" s="46"/>
    </row>
    <row r="11" spans="2:10" s="1" customFormat="1" ht="15" customHeight="1">
      <c r="B11" s="17"/>
      <c r="C11" s="45"/>
      <c r="D11" s="45"/>
      <c r="E11" s="45"/>
      <c r="F11" s="45"/>
      <c r="G11" s="45"/>
      <c r="H11" s="45"/>
      <c r="I11" s="45"/>
      <c r="J11" s="46"/>
    </row>
    <row r="12" spans="2:10" s="1" customFormat="1" ht="15">
      <c r="B12" s="17"/>
      <c r="C12" s="18"/>
      <c r="D12" s="18"/>
      <c r="E12" s="18"/>
      <c r="F12" s="18"/>
      <c r="G12" s="18"/>
      <c r="H12" s="18"/>
      <c r="I12" s="18"/>
      <c r="J12" s="19"/>
    </row>
    <row r="13" spans="2:10" s="1" customFormat="1" ht="11.25" customHeight="1">
      <c r="B13" s="29" t="s">
        <v>16</v>
      </c>
      <c r="C13" s="18" t="s">
        <v>48</v>
      </c>
      <c r="D13" s="18"/>
      <c r="E13" s="18"/>
      <c r="F13" s="18"/>
      <c r="G13" s="18"/>
      <c r="H13" s="18"/>
      <c r="I13" s="18"/>
      <c r="J13" s="19"/>
    </row>
    <row r="14" spans="2:10" s="1" customFormat="1" ht="15" customHeight="1">
      <c r="B14" s="17"/>
      <c r="C14" s="18"/>
      <c r="D14" s="18"/>
      <c r="E14" s="18"/>
      <c r="F14" s="18"/>
      <c r="G14" s="18"/>
      <c r="H14" s="18"/>
      <c r="I14" s="18"/>
      <c r="J14" s="19"/>
    </row>
    <row r="15" spans="2:10" s="1" customFormat="1" ht="15">
      <c r="B15" s="29" t="s">
        <v>17</v>
      </c>
      <c r="C15" s="45" t="s">
        <v>49</v>
      </c>
      <c r="D15" s="45"/>
      <c r="E15" s="45"/>
      <c r="F15" s="45"/>
      <c r="G15" s="45"/>
      <c r="H15" s="45"/>
      <c r="I15" s="45"/>
      <c r="J15" s="46"/>
    </row>
    <row r="16" spans="2:10" s="1" customFormat="1" ht="15">
      <c r="B16" s="17"/>
      <c r="C16" s="45"/>
      <c r="D16" s="45"/>
      <c r="E16" s="45"/>
      <c r="F16" s="45"/>
      <c r="G16" s="45"/>
      <c r="H16" s="45"/>
      <c r="I16" s="45"/>
      <c r="J16" s="46"/>
    </row>
    <row r="17" spans="2:10" s="1" customFormat="1" ht="15">
      <c r="B17" s="17"/>
      <c r="C17" s="45"/>
      <c r="D17" s="45"/>
      <c r="E17" s="45"/>
      <c r="F17" s="45"/>
      <c r="G17" s="45"/>
      <c r="H17" s="45"/>
      <c r="I17" s="45"/>
      <c r="J17" s="46"/>
    </row>
    <row r="18" spans="2:10" s="1" customFormat="1" ht="11.25" customHeight="1">
      <c r="B18" s="17"/>
      <c r="C18" s="45"/>
      <c r="D18" s="45"/>
      <c r="E18" s="45"/>
      <c r="F18" s="45"/>
      <c r="G18" s="45"/>
      <c r="H18" s="45"/>
      <c r="I18" s="45"/>
      <c r="J18" s="46"/>
    </row>
    <row r="19" spans="2:10" s="1" customFormat="1" ht="6" customHeight="1">
      <c r="B19" s="17"/>
      <c r="C19" s="45"/>
      <c r="D19" s="45"/>
      <c r="E19" s="45"/>
      <c r="F19" s="45"/>
      <c r="G19" s="45"/>
      <c r="H19" s="45"/>
      <c r="I19" s="45"/>
      <c r="J19" s="46"/>
    </row>
    <row r="20" spans="2:10" s="1" customFormat="1" ht="8.25" customHeight="1">
      <c r="B20" s="17"/>
      <c r="C20" s="18"/>
      <c r="D20" s="18"/>
      <c r="E20" s="18"/>
      <c r="F20" s="18"/>
      <c r="G20" s="18"/>
      <c r="H20" s="18"/>
      <c r="I20" s="18"/>
      <c r="J20" s="19"/>
    </row>
    <row r="21" spans="2:10" ht="15.75" thickBot="1">
      <c r="B21" s="33"/>
      <c r="C21" s="34"/>
      <c r="D21" s="34"/>
      <c r="E21" s="34" t="s">
        <v>32</v>
      </c>
      <c r="F21" s="34"/>
      <c r="G21" s="34"/>
      <c r="H21" s="34"/>
      <c r="I21" s="34"/>
      <c r="J21" s="35"/>
    </row>
    <row r="22" spans="2:10" ht="15">
      <c r="B22" s="27" t="s">
        <v>13</v>
      </c>
      <c r="C22" s="25"/>
      <c r="D22" s="25"/>
      <c r="E22" s="25"/>
      <c r="F22" s="21"/>
      <c r="G22" s="21"/>
      <c r="H22" s="21"/>
      <c r="I22" s="21"/>
      <c r="J22" s="22"/>
    </row>
    <row r="23" spans="2:10" ht="15">
      <c r="B23" s="20"/>
      <c r="C23" s="21"/>
      <c r="D23" s="21"/>
      <c r="E23" s="21"/>
      <c r="F23" s="21"/>
      <c r="G23" s="21"/>
      <c r="H23" s="21"/>
      <c r="I23" s="21"/>
      <c r="J23" s="22"/>
    </row>
    <row r="24" spans="2:10" ht="15">
      <c r="B24" s="20"/>
      <c r="C24" s="21"/>
      <c r="D24" s="21"/>
      <c r="E24" s="21"/>
      <c r="F24" s="21"/>
      <c r="G24" s="21"/>
      <c r="H24" s="21"/>
      <c r="I24" s="21"/>
      <c r="J24" s="22"/>
    </row>
    <row r="25" spans="2:10" ht="15">
      <c r="B25" s="20"/>
      <c r="C25" s="21"/>
      <c r="D25" s="21"/>
      <c r="E25" s="21"/>
      <c r="F25" s="21"/>
      <c r="G25" s="21"/>
      <c r="H25" s="21"/>
      <c r="I25" s="21"/>
      <c r="J25" s="22"/>
    </row>
    <row r="26" spans="2:10" ht="15">
      <c r="B26" s="20"/>
      <c r="C26" s="21"/>
      <c r="D26" s="21"/>
      <c r="E26" s="21"/>
      <c r="F26" s="21"/>
      <c r="G26" s="21"/>
      <c r="H26" s="21"/>
      <c r="I26" s="21"/>
      <c r="J26" s="22"/>
    </row>
    <row r="27" spans="2:10" ht="15">
      <c r="B27" s="20"/>
      <c r="C27" s="21"/>
      <c r="D27" s="21"/>
      <c r="E27" s="21"/>
      <c r="F27" s="21"/>
      <c r="G27" s="21"/>
      <c r="H27" s="21"/>
      <c r="I27" s="21"/>
      <c r="J27" s="22"/>
    </row>
    <row r="28" spans="2:10" ht="15.75" thickBot="1">
      <c r="B28" s="28" t="s">
        <v>14</v>
      </c>
      <c r="C28" s="26"/>
      <c r="D28" s="26"/>
      <c r="E28" s="26"/>
      <c r="F28" s="26"/>
      <c r="G28" s="23"/>
      <c r="H28" s="23"/>
      <c r="I28" s="23"/>
      <c r="J28" s="24"/>
    </row>
  </sheetData>
  <sheetProtection/>
  <mergeCells count="3">
    <mergeCell ref="B7:J9"/>
    <mergeCell ref="C10:J11"/>
    <mergeCell ref="C15:J19"/>
  </mergeCells>
  <hyperlinks>
    <hyperlink ref="E5" r:id="rId1" display="www.optigede.ademe.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2:P95"/>
  <sheetViews>
    <sheetView showGridLines="0" showRowColHeaders="0" zoomScalePageLayoutView="0" workbookViewId="0" topLeftCell="A1">
      <selection activeCell="K85" sqref="K85:O86"/>
    </sheetView>
  </sheetViews>
  <sheetFormatPr defaultColWidth="11.421875" defaultRowHeight="15"/>
  <cols>
    <col min="1" max="1" width="5.8515625" style="0" customWidth="1"/>
    <col min="10" max="10" width="3.7109375" style="6" customWidth="1"/>
    <col min="13" max="13" width="20.421875" style="0" customWidth="1"/>
    <col min="14" max="14" width="26.421875" style="0" customWidth="1"/>
    <col min="15" max="15" width="43.28125" style="0" customWidth="1"/>
  </cols>
  <sheetData>
    <row r="1" ht="15.75" thickBot="1"/>
    <row r="2" spans="1:10" s="5" customFormat="1" ht="19.5" thickBot="1">
      <c r="A2" s="4" t="s">
        <v>5</v>
      </c>
      <c r="J2" s="40"/>
    </row>
    <row r="4" spans="2:15" ht="16.5" customHeight="1">
      <c r="B4" s="2" t="s">
        <v>0</v>
      </c>
      <c r="C4" s="2"/>
      <c r="D4" s="2"/>
      <c r="K4" s="51" t="str">
        <f>IF(A19=TRUE,IF(AND(J5=1,J8=1)=FALSE,O4," ")," ")</f>
        <v> </v>
      </c>
      <c r="L4" s="51"/>
      <c r="M4" s="51"/>
      <c r="N4" s="51"/>
      <c r="O4" s="6" t="s">
        <v>7</v>
      </c>
    </row>
    <row r="5" spans="2:14" ht="22.5" customHeight="1">
      <c r="B5" s="2"/>
      <c r="C5" s="2"/>
      <c r="D5" s="2"/>
      <c r="J5" s="6">
        <v>2</v>
      </c>
      <c r="K5" s="51"/>
      <c r="L5" s="51"/>
      <c r="M5" s="51"/>
      <c r="N5" s="51"/>
    </row>
    <row r="6" spans="10:14" s="1" customFormat="1" ht="5.25" customHeight="1">
      <c r="J6" s="7"/>
      <c r="K6" s="51"/>
      <c r="L6" s="51"/>
      <c r="M6" s="51"/>
      <c r="N6" s="51"/>
    </row>
    <row r="7" spans="2:14" ht="22.5" customHeight="1">
      <c r="B7" s="2" t="s">
        <v>38</v>
      </c>
      <c r="C7" s="2"/>
      <c r="D7" s="2"/>
      <c r="K7" s="51"/>
      <c r="L7" s="51"/>
      <c r="M7" s="51"/>
      <c r="N7" s="51"/>
    </row>
    <row r="8" spans="2:14" ht="22.5" customHeight="1">
      <c r="B8" s="2"/>
      <c r="C8" s="2"/>
      <c r="D8" s="2"/>
      <c r="J8" s="6">
        <v>2</v>
      </c>
      <c r="K8" s="51"/>
      <c r="L8" s="51"/>
      <c r="M8" s="51"/>
      <c r="N8" s="51"/>
    </row>
    <row r="9" spans="2:4" ht="6" customHeight="1">
      <c r="B9" s="1"/>
      <c r="C9" s="1"/>
      <c r="D9" s="1"/>
    </row>
    <row r="10" spans="2:8" ht="22.5" customHeight="1">
      <c r="B10" s="2" t="s">
        <v>3</v>
      </c>
      <c r="C10" s="2"/>
      <c r="D10" s="2"/>
      <c r="E10" s="2"/>
      <c r="F10" s="2"/>
      <c r="G10" s="2"/>
      <c r="H10" s="2"/>
    </row>
    <row r="11" spans="2:10" ht="22.5" customHeight="1">
      <c r="B11" s="2"/>
      <c r="C11" s="2"/>
      <c r="D11" s="2"/>
      <c r="E11" s="2"/>
      <c r="F11" s="2"/>
      <c r="G11" s="2"/>
      <c r="H11" s="2"/>
      <c r="J11" s="6">
        <v>2</v>
      </c>
    </row>
    <row r="12" ht="6" customHeight="1"/>
    <row r="13" spans="2:15" ht="22.5" customHeight="1">
      <c r="B13" s="2" t="s">
        <v>1</v>
      </c>
      <c r="C13" s="2"/>
      <c r="D13" s="2"/>
      <c r="E13" s="2"/>
      <c r="F13" s="2"/>
      <c r="G13" s="2"/>
      <c r="H13" s="2"/>
      <c r="K13" s="54" t="str">
        <f>IF(A19=TRUE,IF(AND(J14=1,J17=1)=FALSE,O13," ")," ")</f>
        <v> </v>
      </c>
      <c r="L13" s="54"/>
      <c r="M13" s="54"/>
      <c r="N13" s="54"/>
      <c r="O13" s="6" t="s">
        <v>6</v>
      </c>
    </row>
    <row r="14" spans="2:14" ht="22.5" customHeight="1">
      <c r="B14" s="2"/>
      <c r="C14" s="2"/>
      <c r="D14" s="2"/>
      <c r="E14" s="2"/>
      <c r="F14" s="2"/>
      <c r="G14" s="2"/>
      <c r="H14" s="2"/>
      <c r="J14" s="6">
        <v>2</v>
      </c>
      <c r="K14" s="54"/>
      <c r="L14" s="54"/>
      <c r="M14" s="54"/>
      <c r="N14" s="54"/>
    </row>
    <row r="15" spans="11:14" ht="5.25" customHeight="1">
      <c r="K15" s="54"/>
      <c r="L15" s="54"/>
      <c r="M15" s="54"/>
      <c r="N15" s="54"/>
    </row>
    <row r="16" spans="2:14" ht="22.5" customHeight="1">
      <c r="B16" s="2" t="s">
        <v>2</v>
      </c>
      <c r="C16" s="2"/>
      <c r="D16" s="2"/>
      <c r="E16" s="2"/>
      <c r="F16" s="2"/>
      <c r="G16" s="2"/>
      <c r="H16" s="2"/>
      <c r="I16" s="2"/>
      <c r="K16" s="54"/>
      <c r="L16" s="54"/>
      <c r="M16" s="54"/>
      <c r="N16" s="54"/>
    </row>
    <row r="17" spans="2:14" ht="22.5" customHeight="1">
      <c r="B17" s="2"/>
      <c r="C17" s="2"/>
      <c r="D17" s="2"/>
      <c r="E17" s="2"/>
      <c r="F17" s="2"/>
      <c r="G17" s="2"/>
      <c r="H17" s="2"/>
      <c r="I17" s="2"/>
      <c r="J17" s="6">
        <v>2</v>
      </c>
      <c r="K17" s="54"/>
      <c r="L17" s="54"/>
      <c r="M17" s="54"/>
      <c r="N17" s="54"/>
    </row>
    <row r="18" ht="9" customHeight="1"/>
    <row r="19" spans="1:3" ht="21" customHeight="1">
      <c r="A19" s="6" t="b">
        <v>0</v>
      </c>
      <c r="C19" s="3" t="s">
        <v>4</v>
      </c>
    </row>
    <row r="20" spans="3:10" ht="22.5" customHeight="1">
      <c r="C20" s="53" t="str">
        <f>IF(AND(J5=1,J8=1,J11=1,J14=1,J17=1),"Les caractéristiques du porteur de projet ne présentent pas de contre indication au montage d'une opération collective.",(IF(AND(J5=1,J8=1,J11=1)=FALSE,"le contexte n'est pas adapté à la mise en place d'une opération collective. Le choix du porteur et son implication sont des critères rédhibitoires","Le contexte n'est pas entièrement favorable à la mise en place d'une opération de gestion collective. Le lien direct entre le porteur et les entreprises est un facteur de réussite.")))</f>
        <v>le contexte n'est pas adapté à la mise en place d'une opération collective. Le choix du porteur et son implication sont des critères rédhibitoires</v>
      </c>
      <c r="D20" s="53"/>
      <c r="E20" s="53"/>
      <c r="F20" s="53"/>
      <c r="G20" s="53"/>
      <c r="H20" s="53"/>
      <c r="I20" s="53"/>
      <c r="J20" s="53"/>
    </row>
    <row r="21" spans="3:10" ht="22.5" customHeight="1">
      <c r="C21" s="53"/>
      <c r="D21" s="53"/>
      <c r="E21" s="53"/>
      <c r="F21" s="53"/>
      <c r="G21" s="53"/>
      <c r="H21" s="53"/>
      <c r="I21" s="53"/>
      <c r="J21" s="53"/>
    </row>
    <row r="22" ht="9" customHeight="1" thickBot="1"/>
    <row r="23" spans="1:10" s="5" customFormat="1" ht="19.5" thickBot="1">
      <c r="A23" s="4" t="s">
        <v>8</v>
      </c>
      <c r="J23" s="40"/>
    </row>
    <row r="24" spans="11:15" ht="21.75" customHeight="1">
      <c r="K24" s="52">
        <f>IF(A37=TRUE,IF(J26=2,P25,""),"")</f>
      </c>
      <c r="L24" s="52"/>
      <c r="M24" s="52"/>
      <c r="N24" s="52"/>
      <c r="O24" s="52"/>
    </row>
    <row r="25" spans="2:16" ht="22.5" customHeight="1">
      <c r="B25" s="2" t="s">
        <v>19</v>
      </c>
      <c r="C25" s="2"/>
      <c r="D25" s="2"/>
      <c r="E25" s="2"/>
      <c r="F25" s="2"/>
      <c r="G25" s="2"/>
      <c r="K25" s="50"/>
      <c r="L25" s="50"/>
      <c r="M25" s="50"/>
      <c r="N25" s="50"/>
      <c r="O25" s="50"/>
      <c r="P25" s="6" t="s">
        <v>47</v>
      </c>
    </row>
    <row r="26" spans="2:16" ht="22.5" customHeight="1">
      <c r="B26" s="2"/>
      <c r="C26" s="2"/>
      <c r="D26" s="2"/>
      <c r="E26" s="2"/>
      <c r="F26" s="2"/>
      <c r="G26" s="2"/>
      <c r="J26" s="6">
        <v>2</v>
      </c>
      <c r="K26" s="50">
        <f>IF(A37=TRUE,IF(J29=2,P26,""),"")</f>
      </c>
      <c r="L26" s="50"/>
      <c r="M26" s="50"/>
      <c r="N26" s="50"/>
      <c r="O26" s="50"/>
      <c r="P26" s="37" t="s">
        <v>22</v>
      </c>
    </row>
    <row r="27" spans="11:15" ht="7.5" customHeight="1">
      <c r="K27" s="50"/>
      <c r="L27" s="50"/>
      <c r="M27" s="50"/>
      <c r="N27" s="50"/>
      <c r="O27" s="50"/>
    </row>
    <row r="28" spans="2:15" ht="25.5" customHeight="1">
      <c r="B28" s="2" t="s">
        <v>21</v>
      </c>
      <c r="C28" s="2"/>
      <c r="D28" s="2"/>
      <c r="E28" s="2"/>
      <c r="F28" s="2"/>
      <c r="G28" s="2"/>
      <c r="H28" s="2"/>
      <c r="K28" s="50"/>
      <c r="L28" s="50"/>
      <c r="M28" s="50"/>
      <c r="N28" s="50"/>
      <c r="O28" s="50"/>
    </row>
    <row r="29" spans="2:15" ht="24" customHeight="1">
      <c r="B29" s="2"/>
      <c r="C29" s="2"/>
      <c r="D29" s="2"/>
      <c r="E29" s="2"/>
      <c r="F29" s="2"/>
      <c r="G29" s="2"/>
      <c r="H29" s="2"/>
      <c r="J29" s="6">
        <v>2</v>
      </c>
      <c r="K29" s="50"/>
      <c r="L29" s="50"/>
      <c r="M29" s="50"/>
      <c r="N29" s="50"/>
      <c r="O29" s="50"/>
    </row>
    <row r="30" spans="11:15" ht="11.25" customHeight="1">
      <c r="K30" s="50"/>
      <c r="L30" s="50"/>
      <c r="M30" s="50"/>
      <c r="N30" s="50"/>
      <c r="O30" s="50"/>
    </row>
    <row r="31" spans="2:15" ht="22.5" customHeight="1">
      <c r="B31" s="2" t="s">
        <v>9</v>
      </c>
      <c r="C31" s="2"/>
      <c r="D31" s="2"/>
      <c r="E31" s="2"/>
      <c r="F31" s="2"/>
      <c r="G31" s="2"/>
      <c r="H31" s="2"/>
      <c r="I31" s="2"/>
      <c r="K31" s="50">
        <f>IF(A37=TRUE,IF(J32=2,P32,""),"")</f>
      </c>
      <c r="L31" s="50"/>
      <c r="M31" s="50"/>
      <c r="N31" s="50"/>
      <c r="O31" s="50"/>
    </row>
    <row r="32" spans="2:16" ht="22.5" customHeight="1">
      <c r="B32" s="2"/>
      <c r="C32" s="2"/>
      <c r="D32" s="2"/>
      <c r="E32" s="2"/>
      <c r="F32" s="2"/>
      <c r="G32" s="2"/>
      <c r="H32" s="2"/>
      <c r="I32" s="2"/>
      <c r="J32" s="6">
        <v>2</v>
      </c>
      <c r="K32" s="50"/>
      <c r="L32" s="50"/>
      <c r="M32" s="50"/>
      <c r="N32" s="50"/>
      <c r="O32" s="50"/>
      <c r="P32" s="6" t="s">
        <v>43</v>
      </c>
    </row>
    <row r="33" ht="10.5" customHeight="1"/>
    <row r="34" spans="2:16" ht="22.5" customHeight="1">
      <c r="B34" s="2" t="s">
        <v>20</v>
      </c>
      <c r="C34" s="2"/>
      <c r="D34" s="2"/>
      <c r="E34" s="2"/>
      <c r="F34" s="2"/>
      <c r="K34" s="50">
        <f>IF(A37=TRUE,IF(J35&lt;&gt;2,P34,""),"")</f>
      </c>
      <c r="L34" s="50"/>
      <c r="M34" s="50"/>
      <c r="N34" s="50"/>
      <c r="O34" s="50"/>
      <c r="P34" s="6" t="s">
        <v>42</v>
      </c>
    </row>
    <row r="35" spans="2:15" ht="22.5" customHeight="1">
      <c r="B35" s="2"/>
      <c r="C35" s="2"/>
      <c r="D35" s="2"/>
      <c r="E35" s="2"/>
      <c r="F35" s="2"/>
      <c r="J35" s="6">
        <v>3</v>
      </c>
      <c r="K35" s="50"/>
      <c r="L35" s="50"/>
      <c r="M35" s="50"/>
      <c r="N35" s="50"/>
      <c r="O35" s="50"/>
    </row>
    <row r="36" ht="6.75" customHeight="1"/>
    <row r="37" spans="1:3" ht="22.5" customHeight="1">
      <c r="A37" s="6" t="b">
        <v>0</v>
      </c>
      <c r="C37" s="3" t="s">
        <v>4</v>
      </c>
    </row>
    <row r="38" spans="3:10" ht="22.5" customHeight="1">
      <c r="C38" s="48" t="str">
        <f>IF(A37=TRUE,IF(AND(J26=1,J29=1,J32=1,J35=2),"Bravo, vous avez des bases solides pour votre projet. L'implication des entreprises est un facteur clé de réussite.","Certains indicateurs ne sont pas optimaux pour la réussite de votre projet. Vous pouvez sans doute améliorer ou affiner plusieurs points ")," ")</f>
        <v> </v>
      </c>
      <c r="D38" s="48"/>
      <c r="E38" s="48"/>
      <c r="F38" s="48"/>
      <c r="G38" s="48"/>
      <c r="H38" s="48"/>
      <c r="I38" s="48"/>
      <c r="J38" s="48"/>
    </row>
    <row r="39" spans="3:10" ht="22.5" customHeight="1">
      <c r="C39" s="48"/>
      <c r="D39" s="48"/>
      <c r="E39" s="48"/>
      <c r="F39" s="48"/>
      <c r="G39" s="48"/>
      <c r="H39" s="48"/>
      <c r="I39" s="48"/>
      <c r="J39" s="48"/>
    </row>
    <row r="40" ht="6.75" customHeight="1" thickBot="1"/>
    <row r="41" spans="1:10" s="5" customFormat="1" ht="19.5" thickBot="1">
      <c r="A41" s="4" t="s">
        <v>23</v>
      </c>
      <c r="J41" s="40"/>
    </row>
    <row r="42" ht="16.5" customHeight="1"/>
    <row r="43" spans="2:15" ht="22.5" customHeight="1">
      <c r="B43" s="47" t="s">
        <v>24</v>
      </c>
      <c r="C43" s="47"/>
      <c r="D43" s="47"/>
      <c r="E43" s="47"/>
      <c r="F43" s="47"/>
      <c r="G43" s="47"/>
      <c r="H43" s="47"/>
      <c r="I43" s="47"/>
      <c r="K43" s="50">
        <f>IF(A59=TRUE,P45,"")</f>
      </c>
      <c r="L43" s="50"/>
      <c r="M43" s="50"/>
      <c r="N43" s="50"/>
      <c r="O43" s="50"/>
    </row>
    <row r="44" spans="2:15" ht="10.5" customHeight="1">
      <c r="B44" s="47"/>
      <c r="C44" s="47"/>
      <c r="D44" s="47"/>
      <c r="E44" s="47"/>
      <c r="F44" s="47"/>
      <c r="G44" s="47"/>
      <c r="H44" s="47"/>
      <c r="I44" s="47"/>
      <c r="K44" s="50"/>
      <c r="L44" s="50"/>
      <c r="M44" s="50"/>
      <c r="N44" s="50"/>
      <c r="O44" s="50"/>
    </row>
    <row r="45" spans="2:16" ht="22.5" customHeight="1">
      <c r="B45" s="2"/>
      <c r="C45" s="2"/>
      <c r="D45" s="2"/>
      <c r="E45" s="2"/>
      <c r="F45" s="2"/>
      <c r="G45" s="2"/>
      <c r="H45" s="2"/>
      <c r="I45" s="2"/>
      <c r="J45" s="6">
        <v>2</v>
      </c>
      <c r="K45" s="50"/>
      <c r="L45" s="50"/>
      <c r="M45" s="50"/>
      <c r="N45" s="50"/>
      <c r="O45" s="50"/>
      <c r="P45" s="6" t="s">
        <v>27</v>
      </c>
    </row>
    <row r="46" ht="9" customHeight="1"/>
    <row r="47" spans="2:15" ht="22.5" customHeight="1">
      <c r="B47" s="47" t="s">
        <v>25</v>
      </c>
      <c r="C47" s="47"/>
      <c r="D47" s="47"/>
      <c r="E47" s="47"/>
      <c r="F47" s="47"/>
      <c r="G47" s="47"/>
      <c r="H47" s="47"/>
      <c r="I47" s="47"/>
      <c r="K47" s="50">
        <f>IF(A59=TRUE,IF(J49=2,"Toute information ou tout conseil est bon à prendre. Ces acteurs peuvent avoir des retours d'exeprience intéressants à vous communiquer, des contacts à vous indiquer et des recommandations à vous faire.",""),"")</f>
      </c>
      <c r="L47" s="50"/>
      <c r="M47" s="50"/>
      <c r="N47" s="50"/>
      <c r="O47" s="50"/>
    </row>
    <row r="48" spans="2:15" ht="11.25" customHeight="1">
      <c r="B48" s="47"/>
      <c r="C48" s="47"/>
      <c r="D48" s="47"/>
      <c r="E48" s="47"/>
      <c r="F48" s="47"/>
      <c r="G48" s="47"/>
      <c r="H48" s="47"/>
      <c r="I48" s="47"/>
      <c r="K48" s="50"/>
      <c r="L48" s="50"/>
      <c r="M48" s="50"/>
      <c r="N48" s="50"/>
      <c r="O48" s="50"/>
    </row>
    <row r="49" spans="2:15" ht="22.5" customHeight="1">
      <c r="B49" s="2"/>
      <c r="C49" s="2"/>
      <c r="D49" s="2"/>
      <c r="E49" s="2"/>
      <c r="F49" s="2"/>
      <c r="G49" s="2"/>
      <c r="H49" s="2"/>
      <c r="I49" s="2"/>
      <c r="J49" s="6">
        <v>2</v>
      </c>
      <c r="K49" s="50"/>
      <c r="L49" s="50"/>
      <c r="M49" s="50"/>
      <c r="N49" s="50"/>
      <c r="O49" s="50"/>
    </row>
    <row r="50" ht="8.25" customHeight="1"/>
    <row r="51" spans="2:15" ht="22.5" customHeight="1">
      <c r="B51" s="47" t="s">
        <v>39</v>
      </c>
      <c r="C51" s="47"/>
      <c r="D51" s="47"/>
      <c r="E51" s="47"/>
      <c r="F51" s="47"/>
      <c r="G51" s="47"/>
      <c r="H51" s="47"/>
      <c r="I51" s="47"/>
      <c r="K51" s="50">
        <f>IF(A59=TRUE,P53,"")</f>
      </c>
      <c r="L51" s="50"/>
      <c r="M51" s="50"/>
      <c r="N51" s="50"/>
      <c r="O51" s="50"/>
    </row>
    <row r="52" spans="2:15" ht="10.5" customHeight="1">
      <c r="B52" s="47"/>
      <c r="C52" s="47"/>
      <c r="D52" s="47"/>
      <c r="E52" s="47"/>
      <c r="F52" s="47"/>
      <c r="G52" s="47"/>
      <c r="H52" s="47"/>
      <c r="I52" s="47"/>
      <c r="K52" s="50"/>
      <c r="L52" s="50"/>
      <c r="M52" s="50"/>
      <c r="N52" s="50"/>
      <c r="O52" s="50"/>
    </row>
    <row r="53" spans="2:16" ht="22.5" customHeight="1">
      <c r="B53" s="2"/>
      <c r="C53" s="2"/>
      <c r="D53" s="2"/>
      <c r="E53" s="2"/>
      <c r="F53" s="2"/>
      <c r="G53" s="2"/>
      <c r="H53" s="2"/>
      <c r="I53" s="2"/>
      <c r="J53" s="6">
        <v>2</v>
      </c>
      <c r="K53" s="50"/>
      <c r="L53" s="50"/>
      <c r="M53" s="50"/>
      <c r="N53" s="50"/>
      <c r="O53" s="50"/>
      <c r="P53" s="38" t="s">
        <v>44</v>
      </c>
    </row>
    <row r="54" ht="9" customHeight="1"/>
    <row r="55" spans="2:15" ht="22.5" customHeight="1">
      <c r="B55" s="47" t="s">
        <v>26</v>
      </c>
      <c r="C55" s="47"/>
      <c r="D55" s="47"/>
      <c r="E55" s="47"/>
      <c r="F55" s="47"/>
      <c r="G55" s="47"/>
      <c r="H55" s="47"/>
      <c r="I55" s="47"/>
      <c r="K55" s="50">
        <f>IF(A59=TRUE,P57,"")</f>
      </c>
      <c r="L55" s="50"/>
      <c r="M55" s="50"/>
      <c r="N55" s="50"/>
      <c r="O55" s="50"/>
    </row>
    <row r="56" spans="2:15" ht="10.5" customHeight="1">
      <c r="B56" s="47"/>
      <c r="C56" s="47"/>
      <c r="D56" s="47"/>
      <c r="E56" s="47"/>
      <c r="F56" s="47"/>
      <c r="G56" s="47"/>
      <c r="H56" s="47"/>
      <c r="I56" s="47"/>
      <c r="K56" s="50"/>
      <c r="L56" s="50"/>
      <c r="M56" s="50"/>
      <c r="N56" s="50"/>
      <c r="O56" s="50"/>
    </row>
    <row r="57" spans="2:16" ht="22.5" customHeight="1">
      <c r="B57" s="2"/>
      <c r="C57" s="2"/>
      <c r="D57" s="2"/>
      <c r="E57" s="2"/>
      <c r="F57" s="2"/>
      <c r="G57" s="2"/>
      <c r="H57" s="2"/>
      <c r="I57" s="2"/>
      <c r="J57" s="6">
        <v>2</v>
      </c>
      <c r="K57" s="50"/>
      <c r="L57" s="50"/>
      <c r="M57" s="50"/>
      <c r="N57" s="50"/>
      <c r="O57" s="50"/>
      <c r="P57" s="6" t="s">
        <v>51</v>
      </c>
    </row>
    <row r="58" spans="11:15" ht="9" customHeight="1">
      <c r="K58" s="50"/>
      <c r="L58" s="50"/>
      <c r="M58" s="50"/>
      <c r="N58" s="50"/>
      <c r="O58" s="50"/>
    </row>
    <row r="59" spans="1:3" ht="22.5" customHeight="1">
      <c r="A59" s="6" t="b">
        <v>0</v>
      </c>
      <c r="C59" s="3" t="s">
        <v>4</v>
      </c>
    </row>
    <row r="60" spans="3:9" ht="22.5" customHeight="1">
      <c r="C60" s="48" t="str">
        <f>IF(A59=TRUE,IF(AND(J45=1,J49=1,J53=1,J57=1),"Bravo, vous avez de bonnes connaissances du territoire et de ses acteurs. C'est un réel atout pour le montage de votre projet. Vous pourrez mobiliser de solides partenaires et avoir les bons interlocuteurs.","Vos connaissances du territoire et de ses acteurs peuvent être améliorées. Un projet de gestion collective doit s'inscrire dans un territoire en tenant compte des actions et des acteurs déjà présents, pensez-y. ")," ")</f>
        <v> </v>
      </c>
      <c r="D60" s="48"/>
      <c r="E60" s="48"/>
      <c r="F60" s="48"/>
      <c r="G60" s="48"/>
      <c r="H60" s="48"/>
      <c r="I60" s="48"/>
    </row>
    <row r="61" spans="3:9" ht="22.5" customHeight="1">
      <c r="C61" s="48"/>
      <c r="D61" s="48"/>
      <c r="E61" s="48"/>
      <c r="F61" s="48"/>
      <c r="G61" s="48"/>
      <c r="H61" s="48"/>
      <c r="I61" s="48"/>
    </row>
    <row r="62" ht="6" customHeight="1" thickBot="1"/>
    <row r="63" spans="1:10" s="5" customFormat="1" ht="19.5" thickBot="1">
      <c r="A63" s="4" t="s">
        <v>28</v>
      </c>
      <c r="J63" s="40"/>
    </row>
    <row r="64" ht="8.25" customHeight="1"/>
    <row r="65" spans="2:14" ht="22.5" customHeight="1">
      <c r="B65" s="2" t="s">
        <v>29</v>
      </c>
      <c r="C65" s="2"/>
      <c r="D65" s="2"/>
      <c r="E65" s="2"/>
      <c r="K65" s="50">
        <f>IF(AND(A74=TRUE,J66=2),"La présence de plusieurs partenaires est un réel gage de réussite. Leur mobilisation dans un comité de pilotage peut prendre beaucoup de temps mais elle est préalable au lancement effectif.","")</f>
      </c>
      <c r="L65" s="50"/>
      <c r="M65" s="50"/>
      <c r="N65" s="50"/>
    </row>
    <row r="66" spans="2:14" ht="22.5" customHeight="1">
      <c r="B66" s="2"/>
      <c r="C66" s="2"/>
      <c r="D66" s="2"/>
      <c r="E66" s="2"/>
      <c r="J66" s="6">
        <v>2</v>
      </c>
      <c r="K66" s="50"/>
      <c r="L66" s="50"/>
      <c r="M66" s="50"/>
      <c r="N66" s="50"/>
    </row>
    <row r="67" ht="7.5" customHeight="1"/>
    <row r="68" spans="2:15" ht="22.5" customHeight="1">
      <c r="B68" s="2" t="s">
        <v>30</v>
      </c>
      <c r="C68" s="2"/>
      <c r="D68" s="2"/>
      <c r="E68" s="2"/>
      <c r="F68" s="2"/>
      <c r="G68" s="2"/>
      <c r="H68" s="2"/>
      <c r="K68" s="50">
        <f>IF(A74=TRUE,IF(J69=2,P69,""),"")</f>
      </c>
      <c r="L68" s="50"/>
      <c r="M68" s="50"/>
      <c r="N68" s="50"/>
      <c r="O68" s="50"/>
    </row>
    <row r="69" spans="2:16" ht="22.5" customHeight="1">
      <c r="B69" s="2"/>
      <c r="C69" s="2"/>
      <c r="D69" s="2"/>
      <c r="E69" s="2"/>
      <c r="F69" s="2"/>
      <c r="G69" s="2"/>
      <c r="H69" s="2"/>
      <c r="J69" s="6">
        <v>2</v>
      </c>
      <c r="K69" s="50"/>
      <c r="L69" s="50"/>
      <c r="M69" s="50"/>
      <c r="N69" s="50"/>
      <c r="O69" s="50"/>
      <c r="P69" s="6" t="s">
        <v>45</v>
      </c>
    </row>
    <row r="70" ht="8.25" customHeight="1"/>
    <row r="71" spans="2:15" ht="22.5" customHeight="1">
      <c r="B71" s="2" t="s">
        <v>31</v>
      </c>
      <c r="C71" s="2"/>
      <c r="D71" s="2"/>
      <c r="E71" s="2"/>
      <c r="F71" s="2"/>
      <c r="G71" s="2"/>
      <c r="K71" s="50" t="str">
        <f>IF(AND(A74=TRUE,J72=2),P72," ")</f>
        <v> </v>
      </c>
      <c r="L71" s="50"/>
      <c r="M71" s="50"/>
      <c r="N71" s="50"/>
      <c r="O71" s="50"/>
    </row>
    <row r="72" spans="2:16" ht="22.5" customHeight="1">
      <c r="B72" s="2"/>
      <c r="C72" s="2"/>
      <c r="D72" s="2"/>
      <c r="E72" s="2"/>
      <c r="F72" s="2"/>
      <c r="G72" s="2"/>
      <c r="J72" s="6">
        <v>2</v>
      </c>
      <c r="K72" s="50"/>
      <c r="L72" s="50"/>
      <c r="M72" s="50"/>
      <c r="N72" s="50"/>
      <c r="O72" s="50"/>
      <c r="P72" s="6" t="s">
        <v>52</v>
      </c>
    </row>
    <row r="73" spans="11:15" ht="6.75" customHeight="1">
      <c r="K73" s="50"/>
      <c r="L73" s="50"/>
      <c r="M73" s="50"/>
      <c r="N73" s="50"/>
      <c r="O73" s="50"/>
    </row>
    <row r="74" spans="1:15" ht="22.5" customHeight="1">
      <c r="A74" s="6" t="b">
        <v>0</v>
      </c>
      <c r="C74" s="3" t="s">
        <v>4</v>
      </c>
      <c r="K74" s="50"/>
      <c r="L74" s="50"/>
      <c r="M74" s="50"/>
      <c r="N74" s="50"/>
      <c r="O74" s="50"/>
    </row>
    <row r="75" spans="2:9" ht="22.5" customHeight="1">
      <c r="B75" s="6" t="s">
        <v>40</v>
      </c>
      <c r="C75" s="48" t="str">
        <f>IF(A74=TRUE,IF(AND(J66=1,J69=1,J72=1),"Votre projet semble sur de bonnes voies. Associer des partenaires  nombreux et utiles et monter un comité de pilotage sont essentiels à la réussite du projet.",B75)," ")</f>
        <v> </v>
      </c>
      <c r="D75" s="48"/>
      <c r="E75" s="48"/>
      <c r="F75" s="48"/>
      <c r="G75" s="48"/>
      <c r="H75" s="48"/>
      <c r="I75" s="48"/>
    </row>
    <row r="76" spans="3:9" ht="22.5" customHeight="1">
      <c r="C76" s="48"/>
      <c r="D76" s="48"/>
      <c r="E76" s="48"/>
      <c r="F76" s="48"/>
      <c r="G76" s="48"/>
      <c r="H76" s="48"/>
      <c r="I76" s="48"/>
    </row>
    <row r="77" spans="3:9" ht="15" customHeight="1">
      <c r="C77" s="48"/>
      <c r="D77" s="48"/>
      <c r="E77" s="48"/>
      <c r="F77" s="48"/>
      <c r="G77" s="48"/>
      <c r="H77" s="48"/>
      <c r="I77" s="48"/>
    </row>
    <row r="78" ht="13.5" customHeight="1">
      <c r="C78" s="39" t="s">
        <v>33</v>
      </c>
    </row>
    <row r="79" ht="11.25" customHeight="1" thickBot="1"/>
    <row r="80" spans="1:10" s="5" customFormat="1" ht="19.5" thickBot="1">
      <c r="A80" s="4" t="s">
        <v>34</v>
      </c>
      <c r="J80" s="40"/>
    </row>
    <row r="81" ht="8.25" customHeight="1"/>
    <row r="82" spans="2:15" ht="22.5" customHeight="1">
      <c r="B82" s="2" t="s">
        <v>35</v>
      </c>
      <c r="C82" s="2"/>
      <c r="D82" s="2"/>
      <c r="E82" s="2"/>
      <c r="F82" s="2"/>
      <c r="H82" s="41"/>
      <c r="I82" s="41"/>
      <c r="K82" s="49" t="str">
        <f>IF(A91=TRUE,IF(J83=2,P83," ")," ")</f>
        <v> </v>
      </c>
      <c r="L82" s="49"/>
      <c r="M82" s="49"/>
      <c r="N82" s="49"/>
      <c r="O82" s="49"/>
    </row>
    <row r="83" spans="2:16" ht="22.5" customHeight="1">
      <c r="B83" s="2"/>
      <c r="C83" s="2"/>
      <c r="D83" s="2"/>
      <c r="E83" s="2"/>
      <c r="F83" s="2"/>
      <c r="H83" s="41"/>
      <c r="I83" s="41"/>
      <c r="J83" s="6">
        <v>2</v>
      </c>
      <c r="K83" s="49"/>
      <c r="L83" s="49"/>
      <c r="M83" s="49"/>
      <c r="N83" s="49"/>
      <c r="O83" s="49"/>
      <c r="P83" s="6" t="s">
        <v>41</v>
      </c>
    </row>
    <row r="84" spans="8:15" ht="9" customHeight="1">
      <c r="H84" s="41"/>
      <c r="I84" s="41"/>
      <c r="K84" s="41"/>
      <c r="L84" s="41"/>
      <c r="M84" s="41"/>
      <c r="N84" s="41"/>
      <c r="O84" s="41"/>
    </row>
    <row r="85" spans="2:15" ht="22.5" customHeight="1">
      <c r="B85" s="2" t="s">
        <v>36</v>
      </c>
      <c r="C85" s="2"/>
      <c r="D85" s="2"/>
      <c r="E85" s="2"/>
      <c r="F85" s="2"/>
      <c r="G85" s="2"/>
      <c r="H85" s="41"/>
      <c r="I85" s="41"/>
      <c r="K85" s="49" t="str">
        <f>IF(A91=TRUE,IF(J86=2,P86," ")," ")</f>
        <v> </v>
      </c>
      <c r="L85" s="49"/>
      <c r="M85" s="49"/>
      <c r="N85" s="49"/>
      <c r="O85" s="49"/>
    </row>
    <row r="86" spans="2:16" ht="22.5" customHeight="1">
      <c r="B86" s="2"/>
      <c r="C86" s="2"/>
      <c r="D86" s="2"/>
      <c r="E86" s="2"/>
      <c r="F86" s="2"/>
      <c r="G86" s="2"/>
      <c r="H86" s="41"/>
      <c r="I86" s="41"/>
      <c r="J86" s="6">
        <v>2</v>
      </c>
      <c r="K86" s="49"/>
      <c r="L86" s="49"/>
      <c r="M86" s="49"/>
      <c r="N86" s="49"/>
      <c r="O86" s="49"/>
      <c r="P86" s="6" t="s">
        <v>46</v>
      </c>
    </row>
    <row r="87" spans="9:15" ht="10.5" customHeight="1">
      <c r="I87" s="41"/>
      <c r="K87" s="41"/>
      <c r="L87" s="41"/>
      <c r="M87" s="41"/>
      <c r="N87" s="41"/>
      <c r="O87" s="41"/>
    </row>
    <row r="88" spans="2:16" ht="22.5" customHeight="1">
      <c r="B88" s="2" t="s">
        <v>37</v>
      </c>
      <c r="C88" s="2"/>
      <c r="D88" s="2"/>
      <c r="E88" s="2"/>
      <c r="I88" s="41"/>
      <c r="K88" s="49" t="str">
        <f>IF(A91=TRUE,IF(J89=2,P89," ")," ")</f>
        <v> </v>
      </c>
      <c r="L88" s="49"/>
      <c r="M88" s="49"/>
      <c r="N88" s="49"/>
      <c r="O88" s="49"/>
      <c r="P88" s="41"/>
    </row>
    <row r="89" spans="1:16" ht="22.5" customHeight="1">
      <c r="A89" s="41"/>
      <c r="B89" s="2"/>
      <c r="C89" s="2"/>
      <c r="D89" s="2"/>
      <c r="E89" s="2"/>
      <c r="I89" s="41"/>
      <c r="J89" s="6">
        <v>2</v>
      </c>
      <c r="K89" s="49"/>
      <c r="L89" s="49"/>
      <c r="M89" s="49"/>
      <c r="N89" s="49"/>
      <c r="O89" s="49"/>
      <c r="P89" s="6" t="s">
        <v>53</v>
      </c>
    </row>
    <row r="90" spans="1:16" ht="6.75" customHeight="1">
      <c r="A90" s="41"/>
      <c r="I90" s="41"/>
      <c r="J90" s="41"/>
      <c r="K90" s="41"/>
      <c r="L90" s="41"/>
      <c r="M90" s="41"/>
      <c r="N90" s="41"/>
      <c r="O90" s="41"/>
      <c r="P90" s="41"/>
    </row>
    <row r="91" spans="1:15" ht="22.5" customHeight="1">
      <c r="A91" s="6" t="b">
        <v>0</v>
      </c>
      <c r="C91" s="3" t="s">
        <v>4</v>
      </c>
      <c r="I91" s="41"/>
      <c r="J91" s="41"/>
      <c r="K91" s="41"/>
      <c r="L91" s="41"/>
      <c r="M91" s="41"/>
      <c r="N91" s="41"/>
      <c r="O91" s="41"/>
    </row>
    <row r="92" spans="1:9" ht="22.5" customHeight="1">
      <c r="A92" s="41"/>
      <c r="C92" s="48" t="str">
        <f>IF(A91=TRUE,(IF(AND(J83=1,J86=1,J89=1),"Le financement de votre projet parait déjà bien réfléchi et organisé. Plusieurs partenaires s'engagent à vos côtés, ce qui est un gage de réussite.",IF(AND(J83=1,J86=1)=FALSE,"Attention, le financement du projet est un point clé dans sa réussite. Il faut l'organiser dès maintenant","Des cofinanceurs peuvent vous aider à boucler votre budget et à construire solidement votre projet. Pensez-y.")))," ")</f>
        <v> </v>
      </c>
      <c r="D92" s="48"/>
      <c r="E92" s="48"/>
      <c r="F92" s="48"/>
      <c r="G92" s="48"/>
      <c r="H92" s="48"/>
      <c r="I92" s="48"/>
    </row>
    <row r="93" spans="3:9" ht="22.5" customHeight="1">
      <c r="C93" s="48"/>
      <c r="D93" s="48"/>
      <c r="E93" s="48"/>
      <c r="F93" s="48"/>
      <c r="G93" s="48"/>
      <c r="H93" s="48"/>
      <c r="I93" s="48"/>
    </row>
    <row r="94" ht="22.5" customHeight="1" thickBot="1"/>
    <row r="95" spans="1:10" s="5" customFormat="1" ht="5.25" customHeight="1" thickBot="1">
      <c r="A95" s="4"/>
      <c r="J95" s="40"/>
    </row>
  </sheetData>
  <sheetProtection/>
  <mergeCells count="25">
    <mergeCell ref="K43:O45"/>
    <mergeCell ref="K47:O49"/>
    <mergeCell ref="K51:O53"/>
    <mergeCell ref="C20:J21"/>
    <mergeCell ref="B43:I44"/>
    <mergeCell ref="B47:I48"/>
    <mergeCell ref="B51:I52"/>
    <mergeCell ref="K4:N8"/>
    <mergeCell ref="C38:J39"/>
    <mergeCell ref="K26:O30"/>
    <mergeCell ref="K31:O32"/>
    <mergeCell ref="K34:O35"/>
    <mergeCell ref="K24:O25"/>
    <mergeCell ref="K13:N17"/>
    <mergeCell ref="K82:O83"/>
    <mergeCell ref="K85:O86"/>
    <mergeCell ref="K88:O89"/>
    <mergeCell ref="K55:O58"/>
    <mergeCell ref="K68:O69"/>
    <mergeCell ref="K65:N66"/>
    <mergeCell ref="K71:O74"/>
    <mergeCell ref="B55:I56"/>
    <mergeCell ref="C92:I93"/>
    <mergeCell ref="C75:I77"/>
    <mergeCell ref="C60:I61"/>
  </mergeCells>
  <conditionalFormatting sqref="C20:J21">
    <cfRule type="expression" priority="11" dxfId="3">
      <formula>$A$19=FALSE</formula>
    </cfRule>
    <cfRule type="expression" priority="12" dxfId="13">
      <formula>AND((AND(J5=1,J8=1,J11=1)=FALSE),$A$19=TRUE)</formula>
    </cfRule>
    <cfRule type="expression" priority="13" dxfId="12">
      <formula>AND((AND(J14=1,J17=1)=FALSE),$A$19=TRUE)</formula>
    </cfRule>
    <cfRule type="expression" priority="14" dxfId="11">
      <formula>AND((AND(#REF!=1,#REF!=1,#REF!=1,#REF!=1,#REF!=1)),$A$19=TRUE)</formula>
    </cfRule>
    <cfRule type="expression" priority="15" dxfId="15">
      <formula>$A$19=TRUE</formula>
    </cfRule>
  </conditionalFormatting>
  <conditionalFormatting sqref="C38:J39">
    <cfRule type="expression" priority="9" dxfId="15">
      <formula>AND($A$37=TRUE,AND($J$26=1,$J$29=1,$J$32=1,$J$35=2)=FALSE)</formula>
    </cfRule>
    <cfRule type="expression" priority="10" dxfId="16">
      <formula>AND($A$37=TRUE,AND($J$26=1,$J$29=1,$J$32=1,$J$35=2))</formula>
    </cfRule>
  </conditionalFormatting>
  <conditionalFormatting sqref="C60:I61">
    <cfRule type="expression" priority="7" dxfId="17">
      <formula>AND($A$59=TRUE,AND($J$45=1,$J$49=1,$J$53=1,$J$57=1)=FALSE)</formula>
    </cfRule>
    <cfRule type="expression" priority="8" dxfId="16">
      <formula>AND($A$59=TRUE,AND($J$45=1,$J$49=1,$J$53=1,$J$57=1))</formula>
    </cfRule>
  </conditionalFormatting>
  <conditionalFormatting sqref="C75:I77">
    <cfRule type="expression" priority="5" dxfId="18">
      <formula>AND($A$74=TRUE,AND($J$66=1,$J$69=1,$J$72=1)=FALSE)</formula>
    </cfRule>
    <cfRule type="expression" priority="6" dxfId="19">
      <formula>AND($A$74=TRUE,$J$66=1,$J$69=1,$J$72=1)</formula>
    </cfRule>
  </conditionalFormatting>
  <conditionalFormatting sqref="C78">
    <cfRule type="expression" priority="4" dxfId="3">
      <formula>$A$74=FALSE</formula>
    </cfRule>
  </conditionalFormatting>
  <conditionalFormatting sqref="C92:I93">
    <cfRule type="expression" priority="1" dxfId="15">
      <formula>AND($A$91=TRUE,$J$83=1,$J$86=1,$J$89=2)</formula>
    </cfRule>
    <cfRule type="expression" priority="2" dxfId="20">
      <formula>AND($A$91=TRUE,AND($J$83=1,$J$86=1,)=FALSE)</formula>
    </cfRule>
    <cfRule type="expression" priority="3" dxfId="16">
      <formula>AND($A$91=TRUE,$J$83=1,$J$86=1,$J$89=1)</formula>
    </cfRule>
  </conditionalFormatting>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dc:creator>
  <cp:keywords/>
  <dc:description/>
  <cp:lastModifiedBy>lerouxn</cp:lastModifiedBy>
  <dcterms:created xsi:type="dcterms:W3CDTF">2012-02-01T16:25:12Z</dcterms:created>
  <dcterms:modified xsi:type="dcterms:W3CDTF">2012-07-13T14:43:47Z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